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inance and Audit\Expenses\PCC expenses\Website\"/>
    </mc:Choice>
  </mc:AlternateContent>
  <bookViews>
    <workbookView xWindow="0" yWindow="0" windowWidth="19200" windowHeight="11595"/>
  </bookViews>
  <sheets>
    <sheet name="Total costs" sheetId="3" r:id="rId1"/>
    <sheet name="Mileage" sheetId="1" r:id="rId2"/>
    <sheet name="Expenses" sheetId="2" r:id="rId3"/>
  </sheets>
  <calcPr calcId="152511"/>
</workbook>
</file>

<file path=xl/calcChain.xml><?xml version="1.0" encoding="utf-8"?>
<calcChain xmlns="http://schemas.openxmlformats.org/spreadsheetml/2006/main">
  <c r="I6" i="3" l="1"/>
  <c r="C16" i="2"/>
  <c r="C12" i="2"/>
  <c r="E19" i="1"/>
  <c r="E20" i="1" s="1"/>
  <c r="I5" i="3" s="1"/>
  <c r="D19" i="1"/>
  <c r="H6" i="3" l="1"/>
  <c r="E36" i="1"/>
  <c r="E37" i="1" s="1"/>
  <c r="H5" i="3" s="1"/>
  <c r="D36" i="1"/>
  <c r="E43" i="1" l="1"/>
  <c r="E44" i="1" s="1"/>
  <c r="G5" i="3" s="1"/>
  <c r="D43" i="1"/>
  <c r="C20" i="2"/>
  <c r="G6" i="3" s="1"/>
  <c r="C24" i="2" l="1"/>
  <c r="F6" i="3" s="1"/>
  <c r="E59" i="1"/>
  <c r="E60" i="1" s="1"/>
  <c r="F5" i="3" s="1"/>
  <c r="D59" i="1"/>
  <c r="C37" i="2" l="1"/>
  <c r="E6" i="3" s="1"/>
  <c r="E66" i="1"/>
  <c r="E67" i="1" s="1"/>
  <c r="E5" i="3" s="1"/>
  <c r="D66" i="1"/>
  <c r="C42" i="2" l="1"/>
  <c r="D6" i="3" s="1"/>
  <c r="E71" i="1"/>
  <c r="E72" i="1" s="1"/>
  <c r="D5" i="3" s="1"/>
  <c r="D71" i="1"/>
  <c r="D79" i="1"/>
  <c r="E79" i="1"/>
  <c r="D7" i="3" l="1"/>
  <c r="E7" i="3"/>
  <c r="F7" i="3"/>
  <c r="G7" i="3"/>
  <c r="H7" i="3"/>
  <c r="I7" i="3"/>
  <c r="J7" i="3"/>
  <c r="K7" i="3"/>
  <c r="L7" i="3"/>
  <c r="M7" i="3"/>
  <c r="C46" i="2" l="1"/>
  <c r="C6" i="3" s="1"/>
  <c r="E80" i="1" l="1"/>
  <c r="C5" i="3" s="1"/>
  <c r="C7" i="3" s="1"/>
  <c r="E99" i="1" l="1"/>
  <c r="D99" i="1"/>
  <c r="C68" i="2"/>
  <c r="B6" i="3" s="1"/>
  <c r="E100" i="1" l="1"/>
  <c r="B5" i="3" s="1"/>
  <c r="B7" i="3" s="1"/>
  <c r="N8" i="3" s="1"/>
</calcChain>
</file>

<file path=xl/sharedStrings.xml><?xml version="1.0" encoding="utf-8"?>
<sst xmlns="http://schemas.openxmlformats.org/spreadsheetml/2006/main" count="211" uniqueCount="164">
  <si>
    <t>Column</t>
  </si>
  <si>
    <t>Details of Journeys Made</t>
  </si>
  <si>
    <t>A</t>
  </si>
  <si>
    <t>B</t>
  </si>
  <si>
    <t xml:space="preserve">If your journey </t>
  </si>
  <si>
    <t>start/finish</t>
  </si>
  <si>
    <t xml:space="preserve">point is at </t>
  </si>
  <si>
    <t>home, show</t>
  </si>
  <si>
    <t>below the</t>
  </si>
  <si>
    <t xml:space="preserve">number of </t>
  </si>
  <si>
    <r>
      <t xml:space="preserve">miles </t>
    </r>
    <r>
      <rPr>
        <u/>
        <sz val="10"/>
        <rFont val="Arial"/>
        <family val="2"/>
      </rPr>
      <t>NOT</t>
    </r>
  </si>
  <si>
    <t xml:space="preserve">claimed for </t>
  </si>
  <si>
    <t>payment</t>
  </si>
  <si>
    <t>Date</t>
  </si>
  <si>
    <t>Starting/Finish Point and Places Visited</t>
  </si>
  <si>
    <t>Reason</t>
  </si>
  <si>
    <t>DETAILS OF EXPENSES</t>
  </si>
  <si>
    <t>Reason for Claim</t>
  </si>
  <si>
    <t>£</t>
  </si>
  <si>
    <t>Total</t>
  </si>
  <si>
    <r>
      <rPr>
        <b/>
        <sz val="12"/>
        <rFont val="Arial"/>
        <family val="2"/>
      </rPr>
      <t xml:space="preserve">Where a normal journey starts/finishes at home you must deduct your normal home to work mileage from your journey claimed and enter you home address on the front page.) </t>
    </r>
    <r>
      <rPr>
        <sz val="12"/>
        <rFont val="Arial"/>
        <family val="2"/>
      </rPr>
      <t xml:space="preserve"> Record these miles in Column A and complete the statement below: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</si>
  <si>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Normal commuting journey from Home to Office, Cambourne (CB23 6EA) (normal place of duty) is 27 miles each way</t>
  </si>
  <si>
    <t>Overall Expenses for 2014/15</t>
  </si>
  <si>
    <t>Mileage</t>
  </si>
  <si>
    <t>Expenses</t>
  </si>
  <si>
    <t>Running total for the year</t>
  </si>
  <si>
    <t>Home to HQ to Home</t>
  </si>
  <si>
    <t>Panel</t>
  </si>
  <si>
    <t>Home to PE29 6FL to office</t>
  </si>
  <si>
    <t>Home to ST18 0YY to home</t>
  </si>
  <si>
    <t>Home to PE4 6JT to Office</t>
  </si>
  <si>
    <t>Visit Ken Stimpston School</t>
  </si>
  <si>
    <t>office to PE29 3TN to home</t>
  </si>
  <si>
    <t>Home to PE1 1HL to office</t>
  </si>
  <si>
    <t>Home to CV34 5AH</t>
  </si>
  <si>
    <t>CV34 5AH to home</t>
  </si>
  <si>
    <t>home to MK43 9AX to home</t>
  </si>
  <si>
    <t>BCH meeting</t>
  </si>
  <si>
    <t>home to HQ to Home</t>
  </si>
  <si>
    <t>home to PE15 9RB to PE15 8TP to home</t>
  </si>
  <si>
    <t>mtg with Force Duty Manager and Fenland Surgery</t>
  </si>
  <si>
    <t>Special Constable graduation</t>
  </si>
  <si>
    <t>home to PE29 3AB to home</t>
  </si>
  <si>
    <t>Meeting with Huntingdon Rotary Club</t>
  </si>
  <si>
    <t>Expenses Paid - APRIL 2014</t>
  </si>
  <si>
    <t>Rail fare London to Ely ANYTIME return</t>
  </si>
  <si>
    <t>1st class with railcard = £48.85</t>
  </si>
  <si>
    <t>2nd class railcard = £25.90</t>
  </si>
  <si>
    <t>Hotel Room for 19/1 - 21/1</t>
  </si>
  <si>
    <t>Rail fare Ely to Birmingham anytime return</t>
  </si>
  <si>
    <t>1st Class with railcard = £145.20</t>
  </si>
  <si>
    <t>2nd class with railcard = £58.10</t>
  </si>
  <si>
    <t>Hotel Room 2/3/14</t>
  </si>
  <si>
    <t>Rail fare London to Ely off peak return</t>
  </si>
  <si>
    <t>1st class with railcard = £29.35</t>
  </si>
  <si>
    <t>2nd class railcard = £19.00</t>
  </si>
  <si>
    <t>Expenses paid - APRIL 2014</t>
  </si>
  <si>
    <t>Official Mileage Claimed for Payment (Mileage paid at 45p per mile)</t>
  </si>
  <si>
    <t>Total Paid</t>
  </si>
  <si>
    <t>Total Miles</t>
  </si>
  <si>
    <t>Ministry of Justice Event</t>
  </si>
  <si>
    <t>Visit Staffordshire Police and Crime Commissioner</t>
  </si>
  <si>
    <t>mtg with Leader of Huntingdon District Council</t>
  </si>
  <si>
    <t>Meeting with Chief Executive of Peterborough City Council</t>
  </si>
  <si>
    <t>travel for Meeting with Police and Crime Commissioner for Greater Manchester and Warwick</t>
  </si>
  <si>
    <t>Meeting with Police and Crime Commissioner for Greater Manchester and Warwick</t>
  </si>
  <si>
    <t>Meetings with Chief Constable, Deputy Chief Constable, Assistant Chief Constable for Cambridgeshire</t>
  </si>
  <si>
    <t>Police and Crime Panel</t>
  </si>
  <si>
    <t>Association of Police and Crime Commissioner Board, General meeting and Ministerial meeting</t>
  </si>
  <si>
    <t>Association of Police and Crime Commissioner Board and Reference Group Meeting</t>
  </si>
  <si>
    <t>Meeting with Police and Crime Commissioner for Greater Manchester and Police and Crime Commissioner for Warwickshire</t>
  </si>
  <si>
    <t>Meeting with Police and Crime Commissioner for Hertfordshire</t>
  </si>
  <si>
    <t>Cambridgeshire Police and Crime Commissioner's Expenses for 2014/15</t>
  </si>
  <si>
    <t>*** Expenses are paid retrospectively for each month, eg, expenses claimed in March will be paid in April***</t>
  </si>
  <si>
    <t>Expenses Paid - MAY 2014</t>
  </si>
  <si>
    <t>Cambridgeshire Countryside Watch</t>
  </si>
  <si>
    <t>Special Constables Graduation</t>
  </si>
  <si>
    <t>Home to PE29 3TQ to Home</t>
  </si>
  <si>
    <t>Lunch with Jonathan Djanogly MP</t>
  </si>
  <si>
    <t>Home to PE1 2UW to Home</t>
  </si>
  <si>
    <t>Meetings at Thomas Deacon Academy</t>
  </si>
  <si>
    <t>Expenses paid - MAY 2014</t>
  </si>
  <si>
    <t>No expenses claimed</t>
  </si>
  <si>
    <t>Expenses Paid - JUNE 2014</t>
  </si>
  <si>
    <t>01 - 31 May</t>
  </si>
  <si>
    <t>Expenses paid - JUNE 2014</t>
  </si>
  <si>
    <t xml:space="preserve">No expenses claimed </t>
  </si>
  <si>
    <t>Expenses Paid - July 2014</t>
  </si>
  <si>
    <t>Home to PE29 6NP to Home</t>
  </si>
  <si>
    <t>Home to MK43 9AX to Home</t>
  </si>
  <si>
    <t>BCH Collaboration Meeting</t>
  </si>
  <si>
    <t>Eat Angilan Air Ambulance Meeting</t>
  </si>
  <si>
    <t>Expenses paid - JULY 2014</t>
  </si>
  <si>
    <t>APCC CEO Interviews</t>
  </si>
  <si>
    <t>PCC Mtg - Rail fare London to Ely return off peak</t>
  </si>
  <si>
    <t>2nd class railcard = £18.50</t>
  </si>
  <si>
    <t>ACPO and APCC Meetings</t>
  </si>
  <si>
    <t>Expenses Paid - August 2014</t>
  </si>
  <si>
    <t>Home to PE1 4PT to PE1 1HF to home</t>
  </si>
  <si>
    <t>visit to Olive Branch and Peterborough Surgery</t>
  </si>
  <si>
    <t>Director of Finance Interviews</t>
  </si>
  <si>
    <t>Home to M3 2EQ</t>
  </si>
  <si>
    <t>APCC AGM</t>
  </si>
  <si>
    <t>M3 2EQ to Home</t>
  </si>
  <si>
    <t>return from APCC AGM</t>
  </si>
  <si>
    <t>Office to AL8 6XF to Office</t>
  </si>
  <si>
    <t>Home to CB23 4JD to Home (full mileage claimed, evening meeting and PCC travelled to and from the office earlier that day)</t>
  </si>
  <si>
    <t>Elsworth Parish Council</t>
  </si>
  <si>
    <t>Long Service Awards</t>
  </si>
  <si>
    <t>Office to PE1 1HF to Home</t>
  </si>
  <si>
    <t>Installation of the Honorary Recorder of Peterborough</t>
  </si>
  <si>
    <t>Home to PE28 2LR to Home</t>
  </si>
  <si>
    <t>Passing out parade</t>
  </si>
  <si>
    <t>Home to PE1 1SE to PE1 1HF to PE3 8DA to Home</t>
  </si>
  <si>
    <t>Visit to Peterborough Rape Crisis, Peterborough Street Surgery and Visit to Peterborough Sainsburys Contact Point</t>
  </si>
  <si>
    <t>Expenses paid - AUGUST 2014</t>
  </si>
  <si>
    <t>Expenses Paid - September 2014</t>
  </si>
  <si>
    <t>Office to HQ to Home to HQ to Home</t>
  </si>
  <si>
    <t>Office to PE34 3RD to Home</t>
  </si>
  <si>
    <t>Office to Market Square, St Neots to Office</t>
  </si>
  <si>
    <t>Mtg with Fire and Rescue Services returning in the evening for the Special Constables Graduation</t>
  </si>
  <si>
    <t>Visit to Kings Lynn PIC</t>
  </si>
  <si>
    <t>St Neots Street Surgery</t>
  </si>
  <si>
    <t>Expenses paid - SEPTEMBER 2014</t>
  </si>
  <si>
    <t>Expenses Paid - October 2014</t>
  </si>
  <si>
    <t>Home to Beds PCC Office to Stevenage to home</t>
  </si>
  <si>
    <t>BCH Meeting and meeting with Eastern Region Officer</t>
  </si>
  <si>
    <t>Home to  March to PE15 8NQ to home</t>
  </si>
  <si>
    <t>Fenland Street Surgery and Meeting with the leader of Fenland District Council</t>
  </si>
  <si>
    <t>Home to AL5 4GZ to Home</t>
  </si>
  <si>
    <t>Meeting with PCC and DPCC of Hertfordshire</t>
  </si>
  <si>
    <t>Home to HQ to CB22 3DG to office</t>
  </si>
  <si>
    <t>Community Safety Strategic Board and South Cambridgeshire Street Surgery</t>
  </si>
  <si>
    <t>Office to PE3 6YJ to Home</t>
  </si>
  <si>
    <t>Peterborough Street Pastors Meeting</t>
  </si>
  <si>
    <t>Office to CM2 0RG to Home</t>
  </si>
  <si>
    <t>Meeting Director of Public Prosecution</t>
  </si>
  <si>
    <t>Home to PE3 6SD to Home</t>
  </si>
  <si>
    <t>Publicity for Local Commissioning</t>
  </si>
  <si>
    <t>Office to PE1 1HL to Home</t>
  </si>
  <si>
    <t>Meeting with Chief Executive of Peterborough City Council and Meeting with Stuart Jackson MP</t>
  </si>
  <si>
    <t>Home to HQ to CB5 8LA to PE29 3TE to Home</t>
  </si>
  <si>
    <t>Meeting with Shailesh Vara MP, Meeting with Julian Huppert MP and Meeting with Jonothan Djanogly MP</t>
  </si>
  <si>
    <t>Office to CB2 8FH to PE15 8EB to Home</t>
  </si>
  <si>
    <t xml:space="preserve">Meeting with Chair of NHS Cambridgeshire and Peterborough Clinical Commissioning Group and Meeting Stephen Barclay MP </t>
  </si>
  <si>
    <t>Office to PE15 8TP to PE1 3BP to Home</t>
  </si>
  <si>
    <t>Fenland Surgery and Visit to Peterborough Police Amateur Boxing Club</t>
  </si>
  <si>
    <t>Home to AL8 6XF to Office</t>
  </si>
  <si>
    <t xml:space="preserve">BCH Meeting  </t>
  </si>
  <si>
    <t>Home to PE3 6SD to HQ to Parkside Police Station to Home</t>
  </si>
  <si>
    <t>Victims Hub launch Pre-record, Joint Audit Committee Meeting and Visit to Parkside Custody Suite</t>
  </si>
  <si>
    <t>Expenses paid - OCTOBER 2014</t>
  </si>
  <si>
    <t>Cambridge City Street Surgery Parking</t>
  </si>
  <si>
    <t>Expenses Paid - November 2014</t>
  </si>
  <si>
    <t>Office to MK43 9AX to Home</t>
  </si>
  <si>
    <t>National Criminal Justice Board Meeting</t>
  </si>
  <si>
    <t>Memorial Service  for Police Officers / Specials / PCSO's and Staff who have died in service</t>
  </si>
  <si>
    <t>Office to PE29 3TN to home</t>
  </si>
  <si>
    <t>Huntingdon Surgery</t>
  </si>
  <si>
    <t>Office to PE3 7PD to Home</t>
  </si>
  <si>
    <t>Friends of Peterborough Prison Annual Meeting</t>
  </si>
  <si>
    <t>Expenses paid - NOVEMBER 2014</t>
  </si>
  <si>
    <t>Hotel Room for 07/10 - 08/10</t>
  </si>
  <si>
    <t>Dinner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</si>
</sst>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55">
    <xf numFmtId="0" fontId="0" fillId="0" borderId="0" xfId="0"/>
    <xf numFmtId="0" fontId="0" fillId="0" borderId="1" xfId="0" applyBorder="1" applyAlignment="1"/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 applyProtection="1"/>
    <xf numFmtId="0" fontId="0" fillId="0" borderId="12" xfId="0" applyBorder="1" applyAlignment="1"/>
    <xf numFmtId="0" fontId="5" fillId="0" borderId="12" xfId="0" applyFont="1" applyBorder="1" applyAlignment="1" applyProtection="1"/>
    <xf numFmtId="0" fontId="0" fillId="0" borderId="5" xfId="0" applyBorder="1" applyAlignment="1" applyProtection="1">
      <alignment horizontal="center"/>
    </xf>
    <xf numFmtId="0" fontId="5" fillId="0" borderId="12" xfId="0" applyFont="1" applyBorder="1" applyAlignment="1"/>
    <xf numFmtId="0" fontId="5" fillId="0" borderId="12" xfId="0" applyFont="1" applyBorder="1" applyAlignment="1">
      <alignment wrapText="1"/>
    </xf>
    <xf numFmtId="0" fontId="5" fillId="0" borderId="12" xfId="0" applyFont="1" applyBorder="1" applyAlignment="1" applyProtection="1">
      <alignment wrapText="1"/>
    </xf>
    <xf numFmtId="0" fontId="0" fillId="0" borderId="0" xfId="0" applyBorder="1" applyAlignment="1"/>
    <xf numFmtId="0" fontId="0" fillId="0" borderId="12" xfId="0" applyBorder="1" applyAlignment="1">
      <alignment horizontal="right"/>
    </xf>
    <xf numFmtId="14" fontId="0" fillId="0" borderId="12" xfId="0" applyNumberFormat="1" applyBorder="1"/>
    <xf numFmtId="0" fontId="0" fillId="0" borderId="12" xfId="0" applyBorder="1"/>
    <xf numFmtId="14" fontId="0" fillId="0" borderId="12" xfId="0" applyNumberFormat="1" applyBorder="1" applyProtection="1"/>
    <xf numFmtId="0" fontId="0" fillId="0" borderId="1" xfId="0" applyBorder="1"/>
    <xf numFmtId="0" fontId="0" fillId="0" borderId="12" xfId="0" applyFont="1" applyBorder="1"/>
    <xf numFmtId="17" fontId="1" fillId="0" borderId="13" xfId="0" applyNumberFormat="1" applyFont="1" applyBorder="1"/>
    <xf numFmtId="0" fontId="0" fillId="0" borderId="2" xfId="0" applyFont="1" applyBorder="1"/>
    <xf numFmtId="0" fontId="0" fillId="0" borderId="5" xfId="0" applyFont="1" applyBorder="1"/>
    <xf numFmtId="0" fontId="0" fillId="0" borderId="17" xfId="0" applyFont="1" applyBorder="1"/>
    <xf numFmtId="17" fontId="1" fillId="0" borderId="12" xfId="0" applyNumberFormat="1" applyFont="1" applyBorder="1"/>
    <xf numFmtId="0" fontId="0" fillId="0" borderId="0" xfId="0" applyAlignment="1">
      <alignment wrapText="1"/>
    </xf>
    <xf numFmtId="0" fontId="5" fillId="0" borderId="1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 applyProtection="1">
      <alignment horizontal="left"/>
    </xf>
    <xf numFmtId="164" fontId="0" fillId="0" borderId="8" xfId="0" applyNumberFormat="1" applyBorder="1"/>
    <xf numFmtId="164" fontId="0" fillId="0" borderId="2" xfId="0" applyNumberFormat="1" applyBorder="1"/>
    <xf numFmtId="164" fontId="0" fillId="0" borderId="5" xfId="0" applyNumberFormat="1" applyBorder="1"/>
    <xf numFmtId="164" fontId="0" fillId="0" borderId="12" xfId="0" applyNumberFormat="1" applyBorder="1"/>
    <xf numFmtId="164" fontId="0" fillId="0" borderId="12" xfId="0" applyNumberFormat="1" applyBorder="1" applyProtection="1"/>
    <xf numFmtId="164" fontId="0" fillId="0" borderId="0" xfId="0" applyNumberFormat="1"/>
    <xf numFmtId="0" fontId="1" fillId="0" borderId="12" xfId="0" applyFont="1" applyBorder="1" applyAlignment="1">
      <alignment horizontal="right"/>
    </xf>
    <xf numFmtId="164" fontId="1" fillId="0" borderId="16" xfId="0" applyNumberFormat="1" applyFont="1" applyBorder="1"/>
    <xf numFmtId="0" fontId="0" fillId="0" borderId="12" xfId="0" applyBorder="1" applyAlignment="1" applyProtection="1">
      <alignment wrapText="1"/>
    </xf>
    <xf numFmtId="0" fontId="0" fillId="0" borderId="12" xfId="0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 applyProtection="1">
      <alignment horizontal="left"/>
    </xf>
    <xf numFmtId="14" fontId="0" fillId="0" borderId="12" xfId="0" applyNumberFormat="1" applyBorder="1" applyAlignment="1">
      <alignment horizontal="left"/>
    </xf>
    <xf numFmtId="0" fontId="0" fillId="0" borderId="14" xfId="0" applyBorder="1" applyAlignment="1">
      <alignment horizontal="center"/>
    </xf>
    <xf numFmtId="164" fontId="0" fillId="0" borderId="11" xfId="0" applyNumberFormat="1" applyBorder="1"/>
    <xf numFmtId="0" fontId="0" fillId="0" borderId="3" xfId="0" applyBorder="1"/>
    <xf numFmtId="0" fontId="0" fillId="0" borderId="0" xfId="0" applyBorder="1"/>
    <xf numFmtId="164" fontId="1" fillId="0" borderId="0" xfId="0" applyNumberFormat="1" applyFont="1" applyBorder="1"/>
    <xf numFmtId="164" fontId="1" fillId="0" borderId="10" xfId="0" applyNumberFormat="1" applyFont="1" applyBorder="1"/>
    <xf numFmtId="164" fontId="0" fillId="0" borderId="18" xfId="0" applyNumberFormat="1" applyBorder="1"/>
    <xf numFmtId="164" fontId="0" fillId="0" borderId="4" xfId="0" applyNumberFormat="1" applyBorder="1"/>
    <xf numFmtId="164" fontId="0" fillId="0" borderId="16" xfId="0" applyNumberFormat="1" applyBorder="1"/>
    <xf numFmtId="0" fontId="1" fillId="0" borderId="0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10" xfId="0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1" fillId="0" borderId="15" xfId="0" applyFont="1" applyBorder="1" applyAlignment="1">
      <alignment horizontal="right"/>
    </xf>
    <xf numFmtId="0" fontId="0" fillId="0" borderId="15" xfId="0" applyBorder="1"/>
    <xf numFmtId="14" fontId="0" fillId="0" borderId="1" xfId="0" applyNumberFormat="1" applyBorder="1" applyAlignment="1" applyProtection="1">
      <alignment horizontal="left"/>
    </xf>
    <xf numFmtId="0" fontId="0" fillId="0" borderId="5" xfId="0" applyBorder="1" applyAlignment="1">
      <alignment horizontal="right"/>
    </xf>
    <xf numFmtId="0" fontId="0" fillId="0" borderId="12" xfId="0" applyBorder="1" applyAlignment="1" applyProtection="1">
      <alignment horizontal="left"/>
    </xf>
    <xf numFmtId="0" fontId="8" fillId="0" borderId="12" xfId="1" applyBorder="1"/>
    <xf numFmtId="0" fontId="8" fillId="0" borderId="12" xfId="1" applyBorder="1"/>
    <xf numFmtId="1" fontId="0" fillId="0" borderId="5" xfId="0" applyNumberFormat="1" applyBorder="1" applyAlignment="1">
      <alignment horizontal="center"/>
    </xf>
    <xf numFmtId="1" fontId="0" fillId="0" borderId="12" xfId="0" applyNumberFormat="1" applyBorder="1" applyAlignment="1"/>
    <xf numFmtId="1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4" fontId="0" fillId="0" borderId="14" xfId="0" applyNumberForma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left" wrapText="1"/>
    </xf>
    <xf numFmtId="1" fontId="0" fillId="0" borderId="15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1" fontId="0" fillId="0" borderId="2" xfId="0" applyNumberFormat="1" applyBorder="1" applyAlignment="1">
      <alignment horizontal="center"/>
    </xf>
    <xf numFmtId="164" fontId="0" fillId="0" borderId="19" xfId="0" applyNumberFormat="1" applyBorder="1"/>
    <xf numFmtId="1" fontId="0" fillId="0" borderId="15" xfId="0" applyNumberFormat="1" applyBorder="1" applyAlignment="1">
      <alignment horizontal="left"/>
    </xf>
    <xf numFmtId="14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2" fontId="0" fillId="0" borderId="2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2" fontId="0" fillId="0" borderId="12" xfId="0" applyNumberFormat="1" applyBorder="1" applyAlignment="1"/>
    <xf numFmtId="2" fontId="0" fillId="0" borderId="2" xfId="0" applyNumberFormat="1" applyBorder="1" applyAlignment="1"/>
    <xf numFmtId="2" fontId="0" fillId="0" borderId="5" xfId="0" applyNumberFormat="1" applyBorder="1" applyAlignment="1"/>
    <xf numFmtId="2" fontId="1" fillId="0" borderId="12" xfId="0" applyNumberFormat="1" applyFont="1" applyBorder="1"/>
    <xf numFmtId="2" fontId="0" fillId="0" borderId="13" xfId="0" applyNumberFormat="1" applyBorder="1" applyAlignment="1">
      <alignment horizontal="left"/>
    </xf>
    <xf numFmtId="2" fontId="0" fillId="0" borderId="12" xfId="0" applyNumberFormat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13" xfId="0" applyNumberFormat="1" applyBorder="1" applyAlignment="1"/>
    <xf numFmtId="2" fontId="1" fillId="0" borderId="13" xfId="0" applyNumberFormat="1" applyFont="1" applyBorder="1"/>
    <xf numFmtId="2" fontId="0" fillId="0" borderId="0" xfId="0" applyNumberFormat="1" applyBorder="1" applyAlignment="1">
      <alignment horizontal="center" vertical="center" wrapText="1"/>
    </xf>
    <xf numFmtId="2" fontId="1" fillId="0" borderId="0" xfId="0" applyNumberFormat="1" applyFont="1" applyBorder="1"/>
    <xf numFmtId="2" fontId="1" fillId="0" borderId="10" xfId="0" applyNumberFormat="1" applyFont="1" applyBorder="1"/>
    <xf numFmtId="2" fontId="0" fillId="0" borderId="5" xfId="0" applyNumberFormat="1" applyBorder="1" applyAlignment="1" applyProtection="1"/>
    <xf numFmtId="2" fontId="0" fillId="0" borderId="12" xfId="0" applyNumberFormat="1" applyBorder="1" applyAlignment="1" applyProtection="1"/>
    <xf numFmtId="2" fontId="0" fillId="0" borderId="0" xfId="0" applyNumberFormat="1"/>
    <xf numFmtId="0" fontId="7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6" fillId="0" borderId="14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/>
    </xf>
    <xf numFmtId="49" fontId="6" fillId="0" borderId="10" xfId="0" applyNumberFormat="1" applyFont="1" applyBorder="1" applyAlignment="1" applyProtection="1">
      <alignment horizontal="center"/>
    </xf>
    <xf numFmtId="49" fontId="6" fillId="0" borderId="11" xfId="0" applyNumberFormat="1" applyFont="1" applyBorder="1" applyAlignment="1" applyProtection="1">
      <alignment horizontal="center"/>
    </xf>
    <xf numFmtId="49" fontId="6" fillId="0" borderId="13" xfId="0" applyNumberFormat="1" applyFont="1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49" fontId="6" fillId="0" borderId="14" xfId="0" applyNumberFormat="1" applyFon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9" fontId="6" fillId="0" borderId="15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1" fontId="0" fillId="0" borderId="2" xfId="0" applyNumberFormat="1" applyBorder="1" applyAlignment="1"/>
    <xf numFmtId="1" fontId="0" fillId="0" borderId="5" xfId="0" applyNumberFormat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I7" sqref="I7"/>
    </sheetView>
  </sheetViews>
  <sheetFormatPr defaultRowHeight="15" x14ac:dyDescent="0.25"/>
  <cols>
    <col min="2" max="2" width="11.5703125" customWidth="1"/>
    <col min="14" max="14" width="13.7109375" customWidth="1"/>
  </cols>
  <sheetData>
    <row r="1" spans="1:14" ht="42" customHeight="1" x14ac:dyDescent="0.25">
      <c r="A1" s="117" t="s">
        <v>72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18" customHeight="1" x14ac:dyDescent="0.25">
      <c r="A2" t="s">
        <v>22</v>
      </c>
    </row>
    <row r="3" spans="1:14" ht="41.25" customHeight="1" x14ac:dyDescent="0.25">
      <c r="A3" s="118" t="s">
        <v>73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30" t="s">
        <v>25</v>
      </c>
    </row>
    <row r="4" spans="1:14" x14ac:dyDescent="0.25">
      <c r="A4" s="24"/>
      <c r="B4" s="29">
        <v>41730</v>
      </c>
      <c r="C4" s="29">
        <v>41760</v>
      </c>
      <c r="D4" s="29">
        <v>41791</v>
      </c>
      <c r="E4" s="29">
        <v>41821</v>
      </c>
      <c r="F4" s="29">
        <v>41852</v>
      </c>
      <c r="G4" s="29">
        <v>41883</v>
      </c>
      <c r="H4" s="29">
        <v>41913</v>
      </c>
      <c r="I4" s="29">
        <v>41944</v>
      </c>
      <c r="J4" s="29">
        <v>41974</v>
      </c>
      <c r="K4" s="29">
        <v>42005</v>
      </c>
      <c r="L4" s="29">
        <v>42036</v>
      </c>
      <c r="M4" s="25">
        <v>42064</v>
      </c>
    </row>
    <row r="5" spans="1:14" x14ac:dyDescent="0.25">
      <c r="A5" s="26" t="s">
        <v>23</v>
      </c>
      <c r="B5" s="35">
        <f>Mileage!E100</f>
        <v>276.3</v>
      </c>
      <c r="C5" s="35">
        <f>Mileage!E80</f>
        <v>43.65</v>
      </c>
      <c r="D5" s="35">
        <f>Mileage!E72</f>
        <v>0</v>
      </c>
      <c r="E5" s="35">
        <f>Mileage!E67</f>
        <v>31.95</v>
      </c>
      <c r="F5" s="35">
        <f>Mileage!E60</f>
        <v>298.35000000000002</v>
      </c>
      <c r="G5" s="35">
        <f>Mileage!E44</f>
        <v>969.8850000000001</v>
      </c>
      <c r="H5" s="35">
        <f>Mileage!E37</f>
        <v>305.10000000000002</v>
      </c>
      <c r="I5" s="35">
        <f>Mileage!E20</f>
        <v>61.2</v>
      </c>
      <c r="J5" s="35"/>
      <c r="K5" s="35"/>
      <c r="L5" s="35"/>
      <c r="M5" s="57"/>
    </row>
    <row r="6" spans="1:14" x14ac:dyDescent="0.25">
      <c r="A6" s="27" t="s">
        <v>24</v>
      </c>
      <c r="B6" s="36">
        <f>Expenses!C68</f>
        <v>425.25</v>
      </c>
      <c r="C6" s="36">
        <f>Expenses!C46</f>
        <v>0</v>
      </c>
      <c r="D6" s="36">
        <f>Expenses!C42</f>
        <v>0</v>
      </c>
      <c r="E6" s="36">
        <f>Expenses!C37</f>
        <v>37</v>
      </c>
      <c r="F6" s="36">
        <f>Expenses!C24</f>
        <v>0</v>
      </c>
      <c r="G6" s="36">
        <f>Expenses!C20</f>
        <v>0</v>
      </c>
      <c r="H6" s="36">
        <f>Expenses!C16</f>
        <v>6.8</v>
      </c>
      <c r="I6" s="36">
        <f>Expenses!C12</f>
        <v>170.9</v>
      </c>
      <c r="J6" s="36"/>
      <c r="K6" s="36"/>
      <c r="L6" s="36"/>
      <c r="M6" s="51"/>
    </row>
    <row r="7" spans="1:14" ht="15.75" thickBot="1" x14ac:dyDescent="0.3">
      <c r="A7" s="28" t="s">
        <v>19</v>
      </c>
      <c r="B7" s="58">
        <f>SUM(B5:B6)</f>
        <v>701.55</v>
      </c>
      <c r="C7" s="58">
        <f>SUM(C5:C6)</f>
        <v>43.65</v>
      </c>
      <c r="D7" s="58">
        <f t="shared" ref="D7:M7" si="0">SUM(D5:D6)</f>
        <v>0</v>
      </c>
      <c r="E7" s="58">
        <f t="shared" si="0"/>
        <v>68.95</v>
      </c>
      <c r="F7" s="58">
        <f t="shared" si="0"/>
        <v>298.35000000000002</v>
      </c>
      <c r="G7" s="58">
        <f t="shared" si="0"/>
        <v>969.8850000000001</v>
      </c>
      <c r="H7" s="58">
        <f t="shared" si="0"/>
        <v>311.90000000000003</v>
      </c>
      <c r="I7" s="58">
        <f t="shared" si="0"/>
        <v>232.10000000000002</v>
      </c>
      <c r="J7" s="58">
        <f t="shared" si="0"/>
        <v>0</v>
      </c>
      <c r="K7" s="58">
        <f t="shared" si="0"/>
        <v>0</v>
      </c>
      <c r="L7" s="58">
        <f t="shared" si="0"/>
        <v>0</v>
      </c>
      <c r="M7" s="58">
        <f t="shared" si="0"/>
        <v>0</v>
      </c>
    </row>
    <row r="8" spans="1:14" ht="16.5" thickTop="1" thickBot="1" x14ac:dyDescent="0.3">
      <c r="N8" s="56">
        <f>SUM(B7:M7)</f>
        <v>2626.3850000000002</v>
      </c>
    </row>
  </sheetData>
  <mergeCells count="2">
    <mergeCell ref="A1:N1"/>
    <mergeCell ref="A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10" workbookViewId="0">
      <selection activeCell="E21" sqref="E21"/>
    </sheetView>
  </sheetViews>
  <sheetFormatPr defaultRowHeight="15" x14ac:dyDescent="0.25"/>
  <cols>
    <col min="1" max="1" width="13" customWidth="1"/>
    <col min="2" max="2" width="43.7109375" customWidth="1"/>
    <col min="3" max="3" width="61" customWidth="1"/>
    <col min="4" max="4" width="18.42578125" customWidth="1"/>
    <col min="5" max="5" width="15.42578125" style="116" customWidth="1"/>
  </cols>
  <sheetData>
    <row r="1" spans="1:5" x14ac:dyDescent="0.25">
      <c r="A1" s="1"/>
      <c r="B1" s="2"/>
      <c r="C1" s="2"/>
      <c r="D1" s="3" t="s">
        <v>0</v>
      </c>
      <c r="E1" s="98" t="s">
        <v>0</v>
      </c>
    </row>
    <row r="2" spans="1:5" x14ac:dyDescent="0.25">
      <c r="A2" s="119" t="s">
        <v>1</v>
      </c>
      <c r="B2" s="120"/>
      <c r="C2" s="121"/>
      <c r="D2" s="4" t="s">
        <v>2</v>
      </c>
      <c r="E2" s="99" t="s">
        <v>3</v>
      </c>
    </row>
    <row r="3" spans="1:5" x14ac:dyDescent="0.25">
      <c r="A3" s="122" t="s">
        <v>20</v>
      </c>
      <c r="B3" s="123"/>
      <c r="C3" s="124"/>
      <c r="D3" s="3" t="s">
        <v>4</v>
      </c>
      <c r="E3" s="128" t="s">
        <v>57</v>
      </c>
    </row>
    <row r="4" spans="1:5" x14ac:dyDescent="0.25">
      <c r="A4" s="125"/>
      <c r="B4" s="126"/>
      <c r="C4" s="127"/>
      <c r="D4" s="3" t="s">
        <v>5</v>
      </c>
      <c r="E4" s="129"/>
    </row>
    <row r="5" spans="1:5" x14ac:dyDescent="0.25">
      <c r="A5" s="125"/>
      <c r="B5" s="126"/>
      <c r="C5" s="127"/>
      <c r="D5" s="3" t="s">
        <v>6</v>
      </c>
      <c r="E5" s="129"/>
    </row>
    <row r="6" spans="1:5" x14ac:dyDescent="0.25">
      <c r="A6" s="125"/>
      <c r="B6" s="126"/>
      <c r="C6" s="127"/>
      <c r="D6" s="3" t="s">
        <v>7</v>
      </c>
      <c r="E6" s="129"/>
    </row>
    <row r="7" spans="1:5" x14ac:dyDescent="0.25">
      <c r="A7" s="125"/>
      <c r="B7" s="126"/>
      <c r="C7" s="127"/>
      <c r="D7" s="3" t="s">
        <v>8</v>
      </c>
      <c r="E7" s="129"/>
    </row>
    <row r="8" spans="1:5" x14ac:dyDescent="0.25">
      <c r="A8" s="125"/>
      <c r="B8" s="126"/>
      <c r="C8" s="127"/>
      <c r="D8" s="3" t="s">
        <v>9</v>
      </c>
      <c r="E8" s="129"/>
    </row>
    <row r="9" spans="1:5" x14ac:dyDescent="0.25">
      <c r="A9" s="125"/>
      <c r="B9" s="126"/>
      <c r="C9" s="127"/>
      <c r="D9" s="3" t="s">
        <v>10</v>
      </c>
      <c r="E9" s="129"/>
    </row>
    <row r="10" spans="1:5" x14ac:dyDescent="0.25">
      <c r="A10" s="5"/>
      <c r="B10" s="6"/>
      <c r="C10" s="7"/>
      <c r="D10" s="3" t="s">
        <v>11</v>
      </c>
      <c r="E10" s="129"/>
    </row>
    <row r="11" spans="1:5" x14ac:dyDescent="0.25">
      <c r="A11" s="130" t="s">
        <v>21</v>
      </c>
      <c r="B11" s="131"/>
      <c r="C11" s="132"/>
      <c r="D11" s="3" t="s">
        <v>12</v>
      </c>
      <c r="E11" s="129"/>
    </row>
    <row r="12" spans="1:5" x14ac:dyDescent="0.25">
      <c r="A12" s="8"/>
      <c r="B12" s="9"/>
      <c r="C12" s="10"/>
      <c r="D12" s="2"/>
      <c r="E12" s="100"/>
    </row>
    <row r="13" spans="1:5" x14ac:dyDescent="0.25">
      <c r="A13" s="45" t="s">
        <v>13</v>
      </c>
      <c r="B13" s="45" t="s">
        <v>14</v>
      </c>
      <c r="C13" s="50" t="s">
        <v>15</v>
      </c>
      <c r="D13" s="45"/>
      <c r="E13" s="101"/>
    </row>
    <row r="14" spans="1:5" ht="18.75" x14ac:dyDescent="0.3">
      <c r="A14" s="133" t="s">
        <v>153</v>
      </c>
      <c r="B14" s="134"/>
      <c r="C14" s="134"/>
      <c r="D14" s="134"/>
      <c r="E14" s="137"/>
    </row>
    <row r="15" spans="1:5" x14ac:dyDescent="0.25">
      <c r="A15" s="86">
        <v>41921</v>
      </c>
      <c r="B15" s="94" t="s">
        <v>154</v>
      </c>
      <c r="C15" s="97" t="s">
        <v>155</v>
      </c>
      <c r="D15" s="72">
        <v>27</v>
      </c>
      <c r="E15" s="73">
        <v>45</v>
      </c>
    </row>
    <row r="16" spans="1:5" ht="30" x14ac:dyDescent="0.25">
      <c r="A16" s="86">
        <v>41922</v>
      </c>
      <c r="B16" s="3" t="s">
        <v>26</v>
      </c>
      <c r="C16" s="95" t="s">
        <v>156</v>
      </c>
      <c r="D16" s="88">
        <v>54</v>
      </c>
      <c r="E16" s="153">
        <v>14</v>
      </c>
    </row>
    <row r="17" spans="1:5" x14ac:dyDescent="0.25">
      <c r="A17" s="86">
        <v>41933</v>
      </c>
      <c r="B17" s="94" t="s">
        <v>157</v>
      </c>
      <c r="C17" s="97" t="s">
        <v>158</v>
      </c>
      <c r="D17" s="74">
        <v>27</v>
      </c>
      <c r="E17" s="73">
        <v>16</v>
      </c>
    </row>
    <row r="18" spans="1:5" x14ac:dyDescent="0.25">
      <c r="A18" s="86">
        <v>41940</v>
      </c>
      <c r="B18" s="93" t="s">
        <v>159</v>
      </c>
      <c r="C18" s="96" t="s">
        <v>160</v>
      </c>
      <c r="D18" s="72">
        <v>27</v>
      </c>
      <c r="E18" s="154">
        <v>61</v>
      </c>
    </row>
    <row r="19" spans="1:5" x14ac:dyDescent="0.25">
      <c r="A19" s="1"/>
      <c r="B19" s="18"/>
      <c r="C19" s="68" t="s">
        <v>59</v>
      </c>
      <c r="D19" s="73">
        <f>SUM(D15:D18)</f>
        <v>135</v>
      </c>
      <c r="E19" s="102">
        <f>SUM(E15:E18)</f>
        <v>136</v>
      </c>
    </row>
    <row r="20" spans="1:5" x14ac:dyDescent="0.25">
      <c r="A20" s="53"/>
      <c r="B20" s="53"/>
      <c r="C20" s="40" t="s">
        <v>58</v>
      </c>
      <c r="D20" s="21"/>
      <c r="E20" s="105">
        <f>E19*0.45</f>
        <v>61.2</v>
      </c>
    </row>
    <row r="21" spans="1:5" x14ac:dyDescent="0.25">
      <c r="A21" s="53"/>
      <c r="B21" s="53"/>
      <c r="C21" s="65"/>
      <c r="D21" s="66"/>
      <c r="E21" s="110"/>
    </row>
    <row r="22" spans="1:5" ht="18.75" x14ac:dyDescent="0.3">
      <c r="A22" s="133" t="s">
        <v>124</v>
      </c>
      <c r="B22" s="134"/>
      <c r="C22" s="134"/>
      <c r="D22" s="134"/>
      <c r="E22" s="137"/>
    </row>
    <row r="23" spans="1:5" x14ac:dyDescent="0.25">
      <c r="A23" s="86">
        <v>41884</v>
      </c>
      <c r="B23" s="79" t="s">
        <v>125</v>
      </c>
      <c r="C23" s="97" t="s">
        <v>126</v>
      </c>
      <c r="D23" s="72">
        <v>54</v>
      </c>
      <c r="E23" s="102">
        <v>67</v>
      </c>
    </row>
    <row r="24" spans="1:5" ht="30" x14ac:dyDescent="0.25">
      <c r="A24" s="86">
        <v>41886</v>
      </c>
      <c r="B24" s="3" t="s">
        <v>127</v>
      </c>
      <c r="C24" s="80" t="s">
        <v>128</v>
      </c>
      <c r="D24" s="88">
        <v>54</v>
      </c>
      <c r="E24" s="103">
        <v>5</v>
      </c>
    </row>
    <row r="25" spans="1:5" x14ac:dyDescent="0.25">
      <c r="A25" s="86">
        <v>41887</v>
      </c>
      <c r="B25" s="79" t="s">
        <v>129</v>
      </c>
      <c r="C25" s="97" t="s">
        <v>130</v>
      </c>
      <c r="D25" s="74">
        <v>54</v>
      </c>
      <c r="E25" s="102">
        <v>66</v>
      </c>
    </row>
    <row r="26" spans="1:5" ht="30" x14ac:dyDescent="0.25">
      <c r="A26" s="86">
        <v>41891</v>
      </c>
      <c r="B26" s="78" t="s">
        <v>131</v>
      </c>
      <c r="C26" s="81" t="s">
        <v>132</v>
      </c>
      <c r="D26" s="72">
        <v>27</v>
      </c>
      <c r="E26" s="104">
        <v>48</v>
      </c>
    </row>
    <row r="27" spans="1:5" x14ac:dyDescent="0.25">
      <c r="A27" s="86">
        <v>41892</v>
      </c>
      <c r="B27" s="79" t="s">
        <v>133</v>
      </c>
      <c r="C27" s="97" t="s">
        <v>134</v>
      </c>
      <c r="D27" s="74">
        <v>27</v>
      </c>
      <c r="E27" s="102">
        <v>57</v>
      </c>
    </row>
    <row r="28" spans="1:5" x14ac:dyDescent="0.25">
      <c r="A28" s="86">
        <v>41893</v>
      </c>
      <c r="B28" s="79" t="s">
        <v>135</v>
      </c>
      <c r="C28" s="97" t="s">
        <v>136</v>
      </c>
      <c r="D28" s="74">
        <v>27</v>
      </c>
      <c r="E28" s="102">
        <v>82</v>
      </c>
    </row>
    <row r="29" spans="1:5" x14ac:dyDescent="0.25">
      <c r="A29" s="86">
        <v>41894</v>
      </c>
      <c r="B29" s="79" t="s">
        <v>137</v>
      </c>
      <c r="C29" s="97" t="s">
        <v>138</v>
      </c>
      <c r="D29" s="74">
        <v>54</v>
      </c>
      <c r="E29" s="102">
        <v>52</v>
      </c>
    </row>
    <row r="30" spans="1:5" ht="30" x14ac:dyDescent="0.25">
      <c r="A30" s="86">
        <v>41899</v>
      </c>
      <c r="B30" s="79" t="s">
        <v>139</v>
      </c>
      <c r="C30" s="97" t="s">
        <v>140</v>
      </c>
      <c r="D30" s="74">
        <v>27</v>
      </c>
      <c r="E30" s="102">
        <v>44</v>
      </c>
    </row>
    <row r="31" spans="1:5" ht="30" x14ac:dyDescent="0.25">
      <c r="A31" s="86">
        <v>41901</v>
      </c>
      <c r="B31" s="79" t="s">
        <v>141</v>
      </c>
      <c r="C31" s="97" t="s">
        <v>142</v>
      </c>
      <c r="D31" s="74">
        <v>54</v>
      </c>
      <c r="E31" s="102">
        <v>54</v>
      </c>
    </row>
    <row r="32" spans="1:5" ht="30" x14ac:dyDescent="0.25">
      <c r="A32" s="86">
        <v>41905</v>
      </c>
      <c r="B32" s="79" t="s">
        <v>143</v>
      </c>
      <c r="C32" s="97" t="s">
        <v>144</v>
      </c>
      <c r="D32" s="74">
        <v>27</v>
      </c>
      <c r="E32" s="102">
        <v>47</v>
      </c>
    </row>
    <row r="33" spans="1:5" ht="30" x14ac:dyDescent="0.25">
      <c r="A33" s="86">
        <v>41906</v>
      </c>
      <c r="B33" s="79" t="s">
        <v>145</v>
      </c>
      <c r="C33" s="97" t="s">
        <v>146</v>
      </c>
      <c r="D33" s="74">
        <v>27</v>
      </c>
      <c r="E33" s="102">
        <v>64</v>
      </c>
    </row>
    <row r="34" spans="1:5" x14ac:dyDescent="0.25">
      <c r="A34" s="86">
        <v>41907</v>
      </c>
      <c r="B34" s="79" t="s">
        <v>147</v>
      </c>
      <c r="C34" s="97" t="s">
        <v>148</v>
      </c>
      <c r="D34" s="74">
        <v>27</v>
      </c>
      <c r="E34" s="102">
        <v>37</v>
      </c>
    </row>
    <row r="35" spans="1:5" ht="30" x14ac:dyDescent="0.25">
      <c r="A35" s="86">
        <v>41908</v>
      </c>
      <c r="B35" s="79" t="s">
        <v>149</v>
      </c>
      <c r="C35" s="97" t="s">
        <v>150</v>
      </c>
      <c r="D35" s="74">
        <v>54</v>
      </c>
      <c r="E35" s="102">
        <v>55</v>
      </c>
    </row>
    <row r="36" spans="1:5" x14ac:dyDescent="0.25">
      <c r="A36" s="1"/>
      <c r="B36" s="18"/>
      <c r="C36" s="68" t="s">
        <v>59</v>
      </c>
      <c r="D36" s="73">
        <f>SUM(D23:D35)</f>
        <v>513</v>
      </c>
      <c r="E36" s="102">
        <f>SUM(E23:E35)</f>
        <v>678</v>
      </c>
    </row>
    <row r="37" spans="1:5" x14ac:dyDescent="0.25">
      <c r="A37" s="53"/>
      <c r="B37" s="53"/>
      <c r="C37" s="40" t="s">
        <v>58</v>
      </c>
      <c r="D37" s="21"/>
      <c r="E37" s="105">
        <f>E36*0.45</f>
        <v>305.10000000000002</v>
      </c>
    </row>
    <row r="38" spans="1:5" x14ac:dyDescent="0.25">
      <c r="A38" s="91"/>
      <c r="B38" s="92"/>
      <c r="C38" s="83"/>
      <c r="D38" s="90"/>
      <c r="E38" s="106"/>
    </row>
    <row r="39" spans="1:5" ht="18.75" x14ac:dyDescent="0.3">
      <c r="A39" s="133" t="s">
        <v>116</v>
      </c>
      <c r="B39" s="134"/>
      <c r="C39" s="134"/>
      <c r="D39" s="134"/>
      <c r="E39" s="137"/>
    </row>
    <row r="40" spans="1:5" ht="30" x14ac:dyDescent="0.25">
      <c r="A40" s="86">
        <v>41857</v>
      </c>
      <c r="B40" s="75" t="s">
        <v>117</v>
      </c>
      <c r="C40" s="76" t="s">
        <v>120</v>
      </c>
      <c r="D40" s="72">
        <v>54</v>
      </c>
      <c r="E40" s="107">
        <v>62</v>
      </c>
    </row>
    <row r="41" spans="1:5" x14ac:dyDescent="0.25">
      <c r="A41" s="86">
        <v>41871</v>
      </c>
      <c r="B41" s="87" t="s">
        <v>118</v>
      </c>
      <c r="C41" s="87" t="s">
        <v>121</v>
      </c>
      <c r="D41" s="88">
        <v>27</v>
      </c>
      <c r="E41" s="108">
        <v>80</v>
      </c>
    </row>
    <row r="42" spans="1:5" x14ac:dyDescent="0.25">
      <c r="A42" s="86">
        <v>41877</v>
      </c>
      <c r="B42" s="75" t="s">
        <v>119</v>
      </c>
      <c r="C42" s="75" t="s">
        <v>122</v>
      </c>
      <c r="D42" s="74">
        <v>0</v>
      </c>
      <c r="E42" s="107">
        <v>19</v>
      </c>
    </row>
    <row r="43" spans="1:5" x14ac:dyDescent="0.25">
      <c r="A43" s="1"/>
      <c r="B43" s="18"/>
      <c r="C43" s="68" t="s">
        <v>59</v>
      </c>
      <c r="D43" s="12">
        <f>SUM(D7:D42)</f>
        <v>1377</v>
      </c>
      <c r="E43" s="102">
        <f>SUM(E7:E42)</f>
        <v>2155.3000000000002</v>
      </c>
    </row>
    <row r="44" spans="1:5" x14ac:dyDescent="0.25">
      <c r="A44" s="53"/>
      <c r="B44" s="53"/>
      <c r="C44" s="40" t="s">
        <v>58</v>
      </c>
      <c r="D44" s="21"/>
      <c r="E44" s="105">
        <f>E43*0.45</f>
        <v>969.8850000000001</v>
      </c>
    </row>
    <row r="45" spans="1:5" x14ac:dyDescent="0.25">
      <c r="A45" s="91"/>
      <c r="B45" s="92"/>
      <c r="C45" s="83"/>
      <c r="D45" s="90"/>
      <c r="E45" s="106"/>
    </row>
    <row r="46" spans="1:5" x14ac:dyDescent="0.25">
      <c r="A46" s="82"/>
      <c r="B46" s="83"/>
      <c r="C46" s="84"/>
      <c r="D46" s="85"/>
      <c r="E46" s="109"/>
    </row>
    <row r="47" spans="1:5" ht="18.75" x14ac:dyDescent="0.3">
      <c r="A47" s="133" t="s">
        <v>97</v>
      </c>
      <c r="B47" s="134"/>
      <c r="C47" s="134"/>
      <c r="D47" s="134"/>
      <c r="E47" s="137"/>
    </row>
    <row r="48" spans="1:5" x14ac:dyDescent="0.25">
      <c r="A48" s="49">
        <v>41829</v>
      </c>
      <c r="B48" s="75" t="s">
        <v>98</v>
      </c>
      <c r="C48" s="76" t="s">
        <v>99</v>
      </c>
      <c r="D48" s="72">
        <v>54</v>
      </c>
      <c r="E48" s="102">
        <v>28</v>
      </c>
    </row>
    <row r="49" spans="1:6" x14ac:dyDescent="0.25">
      <c r="A49" s="49">
        <v>41831</v>
      </c>
      <c r="B49" s="75" t="s">
        <v>26</v>
      </c>
      <c r="C49" s="76" t="s">
        <v>100</v>
      </c>
      <c r="D49" s="74">
        <v>54</v>
      </c>
      <c r="E49" s="102">
        <v>16</v>
      </c>
    </row>
    <row r="50" spans="1:6" x14ac:dyDescent="0.25">
      <c r="A50" s="49">
        <v>41833</v>
      </c>
      <c r="B50" s="75" t="s">
        <v>101</v>
      </c>
      <c r="C50" s="76" t="s">
        <v>102</v>
      </c>
      <c r="D50" s="74">
        <v>27</v>
      </c>
      <c r="E50" s="102">
        <v>173</v>
      </c>
    </row>
    <row r="51" spans="1:6" x14ac:dyDescent="0.25">
      <c r="A51" s="49">
        <v>41835</v>
      </c>
      <c r="B51" s="75" t="s">
        <v>103</v>
      </c>
      <c r="C51" s="76" t="s">
        <v>104</v>
      </c>
      <c r="D51" s="74">
        <v>27</v>
      </c>
      <c r="E51" s="102">
        <v>173</v>
      </c>
    </row>
    <row r="52" spans="1:6" x14ac:dyDescent="0.25">
      <c r="A52" s="49">
        <v>41836</v>
      </c>
      <c r="B52" s="75" t="s">
        <v>105</v>
      </c>
      <c r="C52" s="76" t="s">
        <v>90</v>
      </c>
      <c r="D52" s="74"/>
      <c r="E52" s="102">
        <v>74</v>
      </c>
    </row>
    <row r="53" spans="1:6" ht="45" x14ac:dyDescent="0.25">
      <c r="A53" s="49">
        <v>41836</v>
      </c>
      <c r="B53" s="77" t="s">
        <v>106</v>
      </c>
      <c r="C53" s="77" t="s">
        <v>107</v>
      </c>
      <c r="D53" s="72"/>
      <c r="E53" s="104">
        <v>56</v>
      </c>
    </row>
    <row r="54" spans="1:6" x14ac:dyDescent="0.25">
      <c r="A54" s="49">
        <v>41841</v>
      </c>
      <c r="B54" s="75" t="s">
        <v>26</v>
      </c>
      <c r="C54" s="76" t="s">
        <v>108</v>
      </c>
      <c r="D54" s="74">
        <v>54</v>
      </c>
      <c r="E54" s="102">
        <v>16</v>
      </c>
    </row>
    <row r="55" spans="1:6" x14ac:dyDescent="0.25">
      <c r="A55" s="49">
        <v>41844</v>
      </c>
      <c r="B55" s="75" t="s">
        <v>109</v>
      </c>
      <c r="C55" s="76" t="s">
        <v>110</v>
      </c>
      <c r="D55" s="74">
        <v>27</v>
      </c>
      <c r="E55" s="102">
        <v>44</v>
      </c>
      <c r="F55" s="53"/>
    </row>
    <row r="56" spans="1:6" x14ac:dyDescent="0.25">
      <c r="A56" s="49">
        <v>41845</v>
      </c>
      <c r="B56" s="75" t="s">
        <v>111</v>
      </c>
      <c r="C56" s="76" t="s">
        <v>112</v>
      </c>
      <c r="D56" s="74">
        <v>54</v>
      </c>
      <c r="E56" s="102">
        <v>24</v>
      </c>
      <c r="F56" s="53"/>
    </row>
    <row r="57" spans="1:6" ht="30" x14ac:dyDescent="0.25">
      <c r="A57" s="49">
        <v>41848</v>
      </c>
      <c r="B57" s="75" t="s">
        <v>113</v>
      </c>
      <c r="C57" s="76" t="s">
        <v>114</v>
      </c>
      <c r="D57" s="74">
        <v>54</v>
      </c>
      <c r="E57" s="102">
        <v>43</v>
      </c>
    </row>
    <row r="58" spans="1:6" x14ac:dyDescent="0.25">
      <c r="A58" s="49">
        <v>41829</v>
      </c>
      <c r="B58" s="75" t="s">
        <v>26</v>
      </c>
      <c r="C58" s="76" t="s">
        <v>67</v>
      </c>
      <c r="D58" s="74">
        <v>54</v>
      </c>
      <c r="E58" s="102">
        <v>16</v>
      </c>
    </row>
    <row r="59" spans="1:6" x14ac:dyDescent="0.25">
      <c r="A59" s="1"/>
      <c r="B59" s="18"/>
      <c r="C59" s="68" t="s">
        <v>59</v>
      </c>
      <c r="D59" s="12">
        <f>SUM(D48:D58)</f>
        <v>405</v>
      </c>
      <c r="E59" s="102">
        <f>SUM(E48:E58)</f>
        <v>663</v>
      </c>
    </row>
    <row r="60" spans="1:6" x14ac:dyDescent="0.25">
      <c r="C60" s="40" t="s">
        <v>58</v>
      </c>
      <c r="D60" s="21"/>
      <c r="E60" s="105">
        <f>E59*0.45</f>
        <v>298.35000000000002</v>
      </c>
    </row>
    <row r="61" spans="1:6" x14ac:dyDescent="0.25">
      <c r="C61" s="65"/>
      <c r="D61" s="66"/>
      <c r="E61" s="110"/>
    </row>
    <row r="62" spans="1:6" ht="18.75" x14ac:dyDescent="0.3">
      <c r="A62" s="133" t="s">
        <v>87</v>
      </c>
      <c r="B62" s="134"/>
      <c r="C62" s="134"/>
      <c r="D62" s="134"/>
      <c r="E62" s="137"/>
    </row>
    <row r="63" spans="1:6" x14ac:dyDescent="0.25">
      <c r="A63" s="48">
        <v>41809</v>
      </c>
      <c r="B63" s="69" t="s">
        <v>88</v>
      </c>
      <c r="C63" s="11" t="s">
        <v>67</v>
      </c>
      <c r="D63" s="62">
        <v>54</v>
      </c>
      <c r="E63" s="102">
        <v>14</v>
      </c>
    </row>
    <row r="64" spans="1:6" x14ac:dyDescent="0.25">
      <c r="A64" s="67">
        <v>41810</v>
      </c>
      <c r="B64" s="69" t="s">
        <v>89</v>
      </c>
      <c r="C64" s="11" t="s">
        <v>90</v>
      </c>
      <c r="D64" s="62">
        <v>54</v>
      </c>
      <c r="E64" s="102">
        <v>43</v>
      </c>
    </row>
    <row r="65" spans="1:5" x14ac:dyDescent="0.25">
      <c r="A65" s="67">
        <v>41817</v>
      </c>
      <c r="B65" s="69" t="s">
        <v>88</v>
      </c>
      <c r="C65" s="69" t="s">
        <v>91</v>
      </c>
      <c r="D65" s="62">
        <v>54</v>
      </c>
      <c r="E65" s="102">
        <v>14</v>
      </c>
    </row>
    <row r="66" spans="1:5" x14ac:dyDescent="0.25">
      <c r="A66" s="1"/>
      <c r="B66" s="18"/>
      <c r="C66" s="68" t="s">
        <v>59</v>
      </c>
      <c r="D66" s="12">
        <f>SUM(D63:D65)</f>
        <v>162</v>
      </c>
      <c r="E66" s="102">
        <f>SUM(E63:E65)</f>
        <v>71</v>
      </c>
    </row>
    <row r="67" spans="1:5" x14ac:dyDescent="0.25">
      <c r="C67" s="40" t="s">
        <v>58</v>
      </c>
      <c r="D67" s="21"/>
      <c r="E67" s="105">
        <f>E66*0.45</f>
        <v>31.95</v>
      </c>
    </row>
    <row r="68" spans="1:5" x14ac:dyDescent="0.25">
      <c r="C68" s="65"/>
      <c r="D68" s="66"/>
      <c r="E68" s="110"/>
    </row>
    <row r="69" spans="1:5" ht="18.75" x14ac:dyDescent="0.3">
      <c r="A69" s="133" t="s">
        <v>83</v>
      </c>
      <c r="B69" s="134"/>
      <c r="C69" s="134"/>
      <c r="D69" s="134"/>
      <c r="E69" s="137"/>
    </row>
    <row r="70" spans="1:5" x14ac:dyDescent="0.25">
      <c r="A70" s="48" t="s">
        <v>84</v>
      </c>
      <c r="B70" s="138" t="s">
        <v>86</v>
      </c>
      <c r="C70" s="139"/>
      <c r="D70" s="46"/>
      <c r="E70" s="102"/>
    </row>
    <row r="71" spans="1:5" x14ac:dyDescent="0.25">
      <c r="A71" s="1"/>
      <c r="B71" s="18"/>
      <c r="C71" s="19" t="s">
        <v>59</v>
      </c>
      <c r="D71" s="12">
        <f>SUM(D69:D70)</f>
        <v>0</v>
      </c>
      <c r="E71" s="102">
        <f>SUM(E69:E70)</f>
        <v>0</v>
      </c>
    </row>
    <row r="72" spans="1:5" x14ac:dyDescent="0.25">
      <c r="C72" s="40" t="s">
        <v>58</v>
      </c>
      <c r="D72" s="21"/>
      <c r="E72" s="105">
        <f>E71*0.45</f>
        <v>0</v>
      </c>
    </row>
    <row r="73" spans="1:5" x14ac:dyDescent="0.25">
      <c r="A73" s="47"/>
      <c r="B73" s="47"/>
      <c r="C73" s="47"/>
      <c r="D73" s="47"/>
      <c r="E73" s="111"/>
    </row>
    <row r="74" spans="1:5" ht="18.75" x14ac:dyDescent="0.3">
      <c r="A74" s="133" t="s">
        <v>74</v>
      </c>
      <c r="B74" s="134"/>
      <c r="C74" s="134"/>
      <c r="D74" s="134"/>
      <c r="E74" s="137"/>
    </row>
    <row r="75" spans="1:5" x14ac:dyDescent="0.25">
      <c r="A75" s="48">
        <v>41732</v>
      </c>
      <c r="B75" s="11" t="s">
        <v>26</v>
      </c>
      <c r="C75" s="11" t="s">
        <v>75</v>
      </c>
      <c r="D75" s="46">
        <v>54</v>
      </c>
      <c r="E75" s="102">
        <v>14</v>
      </c>
    </row>
    <row r="76" spans="1:5" x14ac:dyDescent="0.25">
      <c r="A76" s="48">
        <v>41745</v>
      </c>
      <c r="B76" s="11" t="s">
        <v>26</v>
      </c>
      <c r="C76" s="13" t="s">
        <v>76</v>
      </c>
      <c r="D76" s="14">
        <v>54</v>
      </c>
      <c r="E76" s="103">
        <v>14</v>
      </c>
    </row>
    <row r="77" spans="1:5" x14ac:dyDescent="0.25">
      <c r="A77" s="49">
        <v>41754</v>
      </c>
      <c r="B77" s="31" t="s">
        <v>77</v>
      </c>
      <c r="C77" s="11" t="s">
        <v>78</v>
      </c>
      <c r="D77" s="14">
        <v>54</v>
      </c>
      <c r="E77" s="102">
        <v>12</v>
      </c>
    </row>
    <row r="78" spans="1:5" x14ac:dyDescent="0.25">
      <c r="A78" s="49">
        <v>41757</v>
      </c>
      <c r="B78" s="32" t="s">
        <v>79</v>
      </c>
      <c r="C78" s="11" t="s">
        <v>80</v>
      </c>
      <c r="D78" s="14">
        <v>54</v>
      </c>
      <c r="E78" s="104">
        <v>57</v>
      </c>
    </row>
    <row r="79" spans="1:5" x14ac:dyDescent="0.25">
      <c r="A79" s="1"/>
      <c r="B79" s="18"/>
      <c r="C79" s="19" t="s">
        <v>59</v>
      </c>
      <c r="D79" s="12">
        <f>SUM(D74:D78)</f>
        <v>216</v>
      </c>
      <c r="E79" s="102">
        <f>SUM(E74:E78)</f>
        <v>97</v>
      </c>
    </row>
    <row r="80" spans="1:5" x14ac:dyDescent="0.25">
      <c r="C80" s="40" t="s">
        <v>58</v>
      </c>
      <c r="D80" s="21"/>
      <c r="E80" s="105">
        <f>E79*0.45</f>
        <v>43.65</v>
      </c>
    </row>
    <row r="81" spans="1:5" x14ac:dyDescent="0.25">
      <c r="C81" s="59"/>
      <c r="D81" s="53"/>
      <c r="E81" s="112"/>
    </row>
    <row r="82" spans="1:5" x14ac:dyDescent="0.25">
      <c r="C82" s="60"/>
      <c r="D82" s="61"/>
      <c r="E82" s="113"/>
    </row>
    <row r="83" spans="1:5" ht="18.75" x14ac:dyDescent="0.3">
      <c r="A83" s="133" t="s">
        <v>44</v>
      </c>
      <c r="B83" s="134"/>
      <c r="C83" s="135"/>
      <c r="D83" s="135"/>
      <c r="E83" s="136"/>
    </row>
    <row r="84" spans="1:5" x14ac:dyDescent="0.25">
      <c r="A84" s="48">
        <v>41675</v>
      </c>
      <c r="B84" s="33" t="s">
        <v>26</v>
      </c>
      <c r="C84" s="11" t="s">
        <v>27</v>
      </c>
      <c r="D84" s="14">
        <v>54</v>
      </c>
      <c r="E84" s="114">
        <v>14</v>
      </c>
    </row>
    <row r="85" spans="1:5" x14ac:dyDescent="0.25">
      <c r="A85" s="48">
        <v>41676</v>
      </c>
      <c r="B85" s="11" t="s">
        <v>28</v>
      </c>
      <c r="C85" s="13" t="s">
        <v>60</v>
      </c>
      <c r="D85" s="14">
        <v>27</v>
      </c>
      <c r="E85" s="103">
        <v>22</v>
      </c>
    </row>
    <row r="86" spans="1:5" x14ac:dyDescent="0.25">
      <c r="A86" s="49">
        <v>41677</v>
      </c>
      <c r="B86" s="31" t="s">
        <v>29</v>
      </c>
      <c r="C86" s="11" t="s">
        <v>61</v>
      </c>
      <c r="D86" s="14">
        <v>54</v>
      </c>
      <c r="E86" s="102">
        <v>232</v>
      </c>
    </row>
    <row r="87" spans="1:5" x14ac:dyDescent="0.25">
      <c r="A87" s="49">
        <v>41681</v>
      </c>
      <c r="B87" s="32" t="s">
        <v>30</v>
      </c>
      <c r="C87" s="11" t="s">
        <v>31</v>
      </c>
      <c r="D87" s="14">
        <v>27</v>
      </c>
      <c r="E87" s="104">
        <v>70</v>
      </c>
    </row>
    <row r="88" spans="1:5" x14ac:dyDescent="0.25">
      <c r="A88" s="48">
        <v>41687</v>
      </c>
      <c r="B88" s="13" t="s">
        <v>32</v>
      </c>
      <c r="C88" s="13" t="s">
        <v>62</v>
      </c>
      <c r="D88" s="14">
        <v>27</v>
      </c>
      <c r="E88" s="115">
        <v>16</v>
      </c>
    </row>
    <row r="89" spans="1:5" x14ac:dyDescent="0.25">
      <c r="A89" s="48">
        <v>41696</v>
      </c>
      <c r="B89" s="13" t="s">
        <v>33</v>
      </c>
      <c r="C89" s="13" t="s">
        <v>63</v>
      </c>
      <c r="D89" s="14">
        <v>27</v>
      </c>
      <c r="E89" s="115">
        <v>57</v>
      </c>
    </row>
    <row r="90" spans="1:5" x14ac:dyDescent="0.25">
      <c r="A90" s="49"/>
      <c r="B90" s="13"/>
      <c r="C90" s="13"/>
      <c r="D90" s="14"/>
      <c r="E90" s="102"/>
    </row>
    <row r="91" spans="1:5" ht="26.25" x14ac:dyDescent="0.25">
      <c r="A91" s="49">
        <v>41700</v>
      </c>
      <c r="B91" s="15" t="s">
        <v>34</v>
      </c>
      <c r="C91" s="16" t="s">
        <v>64</v>
      </c>
      <c r="D91" s="14">
        <v>54</v>
      </c>
      <c r="E91" s="102">
        <v>51</v>
      </c>
    </row>
    <row r="92" spans="1:5" ht="26.25" x14ac:dyDescent="0.25">
      <c r="A92" s="49">
        <v>41701</v>
      </c>
      <c r="B92" s="15" t="s">
        <v>35</v>
      </c>
      <c r="C92" s="16" t="s">
        <v>65</v>
      </c>
      <c r="D92" s="14">
        <v>54</v>
      </c>
      <c r="E92" s="102">
        <v>51</v>
      </c>
    </row>
    <row r="93" spans="1:5" x14ac:dyDescent="0.25">
      <c r="A93" s="49">
        <v>41708</v>
      </c>
      <c r="B93" s="16" t="s">
        <v>36</v>
      </c>
      <c r="C93" s="15" t="s">
        <v>37</v>
      </c>
      <c r="D93" s="14">
        <v>54</v>
      </c>
      <c r="E93" s="102">
        <v>43</v>
      </c>
    </row>
    <row r="94" spans="1:5" ht="26.25" x14ac:dyDescent="0.25">
      <c r="A94" s="49">
        <v>41709</v>
      </c>
      <c r="B94" s="17" t="s">
        <v>38</v>
      </c>
      <c r="C94" s="17" t="s">
        <v>66</v>
      </c>
      <c r="D94" s="14">
        <v>54</v>
      </c>
      <c r="E94" s="102">
        <v>14</v>
      </c>
    </row>
    <row r="95" spans="1:5" x14ac:dyDescent="0.25">
      <c r="A95" s="49">
        <v>41710</v>
      </c>
      <c r="B95" s="15" t="s">
        <v>39</v>
      </c>
      <c r="C95" s="15" t="s">
        <v>40</v>
      </c>
      <c r="D95" s="14">
        <v>54</v>
      </c>
      <c r="E95" s="102">
        <v>3</v>
      </c>
    </row>
    <row r="96" spans="1:5" x14ac:dyDescent="0.25">
      <c r="A96" s="49">
        <v>41710</v>
      </c>
      <c r="B96" s="12" t="s">
        <v>38</v>
      </c>
      <c r="C96" s="12" t="s">
        <v>41</v>
      </c>
      <c r="D96" s="14">
        <v>54</v>
      </c>
      <c r="E96" s="102">
        <v>14</v>
      </c>
    </row>
    <row r="97" spans="1:5" x14ac:dyDescent="0.25">
      <c r="A97" s="48">
        <v>41711</v>
      </c>
      <c r="B97" s="11" t="s">
        <v>42</v>
      </c>
      <c r="C97" s="12" t="s">
        <v>43</v>
      </c>
      <c r="D97" s="14">
        <v>54</v>
      </c>
      <c r="E97" s="102">
        <v>13</v>
      </c>
    </row>
    <row r="98" spans="1:5" x14ac:dyDescent="0.25">
      <c r="A98" s="48">
        <v>41717</v>
      </c>
      <c r="B98" s="12" t="s">
        <v>38</v>
      </c>
      <c r="C98" s="12" t="s">
        <v>67</v>
      </c>
      <c r="D98" s="14">
        <v>54</v>
      </c>
      <c r="E98" s="102">
        <v>14</v>
      </c>
    </row>
    <row r="99" spans="1:5" x14ac:dyDescent="0.25">
      <c r="A99" s="1"/>
      <c r="B99" s="18"/>
      <c r="C99" s="19" t="s">
        <v>59</v>
      </c>
      <c r="D99" s="12">
        <f>SUM(D83:D98)</f>
        <v>648</v>
      </c>
      <c r="E99" s="102">
        <f>SUM(E83:E98)</f>
        <v>614</v>
      </c>
    </row>
    <row r="100" spans="1:5" x14ac:dyDescent="0.25">
      <c r="C100" s="40" t="s">
        <v>58</v>
      </c>
      <c r="D100" s="21"/>
      <c r="E100" s="105">
        <f>E99*0.45</f>
        <v>276.3</v>
      </c>
    </row>
  </sheetData>
  <protectedRanges>
    <protectedRange sqref="A83:E83 A99:E99 A74:E74 A79:E79 A69:E69 A71:E71 A66:E66 A62:E62 A59:E59 A47:E47 A39:E39 A43:E43 A22:E22 A36:E36 A14:E14 A19:E19" name="Range2"/>
    <protectedRange sqref="A11" name="Range1"/>
    <protectedRange sqref="B84:E98" name="Range2_1"/>
    <protectedRange sqref="A84:A98 A75:A78 A70 A63:A65" name="Range2_3"/>
    <protectedRange sqref="A48:A58 A46" name="Range2_2"/>
    <protectedRange sqref="B48:E58 B46:E46" name="Range2_4"/>
    <protectedRange sqref="A40:A42 A45 A38" name="Range2_5"/>
    <protectedRange sqref="B40:B42 B45 B38" name="Range2_6"/>
    <protectedRange sqref="C40:E42 C45:E45 C38:E38" name="Range2_7"/>
    <protectedRange sqref="A23:A35" name="Range2_8"/>
    <protectedRange sqref="B23:E35" name="Range2_10"/>
    <protectedRange sqref="A15:A18" name="Range2_9"/>
    <protectedRange sqref="B15:E18" name="Range2_12"/>
  </protectedRanges>
  <mergeCells count="13">
    <mergeCell ref="A2:C2"/>
    <mergeCell ref="A3:C9"/>
    <mergeCell ref="E3:E11"/>
    <mergeCell ref="A11:C11"/>
    <mergeCell ref="A83:E83"/>
    <mergeCell ref="A74:E74"/>
    <mergeCell ref="A69:E69"/>
    <mergeCell ref="B70:C70"/>
    <mergeCell ref="A62:E62"/>
    <mergeCell ref="A47:E47"/>
    <mergeCell ref="A39:E39"/>
    <mergeCell ref="A22:E22"/>
    <mergeCell ref="A14:E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workbookViewId="0">
      <selection activeCell="C12" sqref="C12"/>
    </sheetView>
  </sheetViews>
  <sheetFormatPr defaultRowHeight="15" x14ac:dyDescent="0.25"/>
  <cols>
    <col min="1" max="1" width="11.85546875" customWidth="1"/>
    <col min="2" max="2" width="61.85546875" style="30" customWidth="1"/>
    <col min="3" max="3" width="16" style="39" customWidth="1"/>
  </cols>
  <sheetData>
    <row r="1" spans="1:3" ht="15.75" x14ac:dyDescent="0.25">
      <c r="A1" s="143" t="s">
        <v>16</v>
      </c>
      <c r="B1" s="144"/>
      <c r="C1" s="144"/>
    </row>
    <row r="2" spans="1:3" ht="15" customHeight="1" x14ac:dyDescent="0.25">
      <c r="A2" s="145" t="s">
        <v>13</v>
      </c>
      <c r="B2" s="147" t="s">
        <v>17</v>
      </c>
      <c r="C2" s="34"/>
    </row>
    <row r="3" spans="1:3" x14ac:dyDescent="0.25">
      <c r="A3" s="146"/>
      <c r="B3" s="148"/>
      <c r="C3" s="35"/>
    </row>
    <row r="4" spans="1:3" x14ac:dyDescent="0.25">
      <c r="A4" s="146"/>
      <c r="B4" s="149"/>
      <c r="C4" s="36" t="s">
        <v>18</v>
      </c>
    </row>
    <row r="5" spans="1:3" ht="18.75" x14ac:dyDescent="0.3">
      <c r="A5" s="140" t="s">
        <v>161</v>
      </c>
      <c r="B5" s="150"/>
      <c r="C5" s="151"/>
    </row>
    <row r="6" spans="1:3" x14ac:dyDescent="0.25">
      <c r="A6" s="20">
        <v>41919</v>
      </c>
      <c r="B6" s="71" t="s">
        <v>96</v>
      </c>
      <c r="C6" s="34"/>
    </row>
    <row r="7" spans="1:3" x14ac:dyDescent="0.25">
      <c r="A7" s="20"/>
      <c r="B7" s="71" t="s">
        <v>94</v>
      </c>
      <c r="C7" s="34"/>
    </row>
    <row r="8" spans="1:3" x14ac:dyDescent="0.25">
      <c r="A8" s="20"/>
      <c r="B8" s="21" t="s">
        <v>46</v>
      </c>
      <c r="C8" s="34"/>
    </row>
    <row r="9" spans="1:3" x14ac:dyDescent="0.25">
      <c r="A9" s="20"/>
      <c r="B9" s="21" t="s">
        <v>47</v>
      </c>
      <c r="C9" s="34">
        <v>25.9</v>
      </c>
    </row>
    <row r="10" spans="1:3" x14ac:dyDescent="0.25">
      <c r="A10" s="20"/>
      <c r="B10" s="21" t="s">
        <v>162</v>
      </c>
      <c r="C10" s="34">
        <v>120</v>
      </c>
    </row>
    <row r="11" spans="1:3" x14ac:dyDescent="0.25">
      <c r="A11" s="20"/>
      <c r="B11" s="21" t="s">
        <v>163</v>
      </c>
      <c r="C11" s="34">
        <v>25</v>
      </c>
    </row>
    <row r="12" spans="1:3" ht="15.75" thickBot="1" x14ac:dyDescent="0.3">
      <c r="A12" s="53"/>
      <c r="B12" s="44" t="s">
        <v>19</v>
      </c>
      <c r="C12" s="41">
        <f>SUM(C2:C11)</f>
        <v>170.9</v>
      </c>
    </row>
    <row r="13" spans="1:3" ht="15.75" thickTop="1" x14ac:dyDescent="0.25">
      <c r="A13" s="64"/>
      <c r="B13" s="63"/>
      <c r="C13" s="51"/>
    </row>
    <row r="14" spans="1:3" ht="18.75" x14ac:dyDescent="0.3">
      <c r="A14" s="140" t="s">
        <v>151</v>
      </c>
      <c r="B14" s="150"/>
      <c r="C14" s="151"/>
    </row>
    <row r="15" spans="1:3" x14ac:dyDescent="0.25">
      <c r="A15" s="20">
        <v>41858</v>
      </c>
      <c r="B15" s="42" t="s">
        <v>152</v>
      </c>
      <c r="C15" s="34">
        <v>6.8</v>
      </c>
    </row>
    <row r="16" spans="1:3" ht="15.75" thickBot="1" x14ac:dyDescent="0.3">
      <c r="A16" s="53"/>
      <c r="B16" s="44" t="s">
        <v>19</v>
      </c>
      <c r="C16" s="41">
        <f>SUM(C14:C15)</f>
        <v>6.8</v>
      </c>
    </row>
    <row r="17" spans="1:3" ht="15.75" thickTop="1" x14ac:dyDescent="0.25">
      <c r="A17" s="64"/>
      <c r="B17" s="63"/>
      <c r="C17" s="89"/>
    </row>
    <row r="18" spans="1:3" ht="18.75" x14ac:dyDescent="0.3">
      <c r="A18" s="140" t="s">
        <v>123</v>
      </c>
      <c r="B18" s="150"/>
      <c r="C18" s="151"/>
    </row>
    <row r="19" spans="1:3" x14ac:dyDescent="0.25">
      <c r="A19" s="20"/>
      <c r="B19" s="42" t="s">
        <v>82</v>
      </c>
      <c r="C19" s="34">
        <v>0</v>
      </c>
    </row>
    <row r="20" spans="1:3" ht="15.75" thickBot="1" x14ac:dyDescent="0.3">
      <c r="A20" s="53"/>
      <c r="B20" s="44" t="s">
        <v>19</v>
      </c>
      <c r="C20" s="41">
        <f>SUM(C18:C19)</f>
        <v>0</v>
      </c>
    </row>
    <row r="21" spans="1:3" ht="15.75" thickTop="1" x14ac:dyDescent="0.25">
      <c r="A21" s="64"/>
      <c r="B21" s="63"/>
      <c r="C21" s="89"/>
    </row>
    <row r="22" spans="1:3" ht="18.75" x14ac:dyDescent="0.3">
      <c r="A22" s="140" t="s">
        <v>115</v>
      </c>
      <c r="B22" s="150"/>
      <c r="C22" s="152"/>
    </row>
    <row r="23" spans="1:3" x14ac:dyDescent="0.25">
      <c r="A23" s="20"/>
      <c r="B23" s="42" t="s">
        <v>82</v>
      </c>
      <c r="C23" s="37">
        <v>0</v>
      </c>
    </row>
    <row r="24" spans="1:3" ht="15.75" thickBot="1" x14ac:dyDescent="0.3">
      <c r="A24" s="53"/>
      <c r="B24" s="44" t="s">
        <v>19</v>
      </c>
      <c r="C24" s="41">
        <f>SUM(C22:C23)</f>
        <v>0</v>
      </c>
    </row>
    <row r="25" spans="1:3" ht="15.75" thickTop="1" x14ac:dyDescent="0.25">
      <c r="A25" s="53"/>
      <c r="B25" s="44"/>
      <c r="C25" s="54"/>
    </row>
    <row r="26" spans="1:3" x14ac:dyDescent="0.25">
      <c r="A26" s="53"/>
      <c r="B26" s="44"/>
      <c r="C26" s="55"/>
    </row>
    <row r="27" spans="1:3" ht="18.75" x14ac:dyDescent="0.3">
      <c r="A27" s="140" t="s">
        <v>92</v>
      </c>
      <c r="B27" s="150"/>
      <c r="C27" s="152"/>
    </row>
    <row r="28" spans="1:3" x14ac:dyDescent="0.25">
      <c r="A28" s="20">
        <v>41796</v>
      </c>
      <c r="B28" s="70" t="s">
        <v>93</v>
      </c>
      <c r="C28" s="37"/>
    </row>
    <row r="29" spans="1:3" x14ac:dyDescent="0.25">
      <c r="A29" s="20"/>
      <c r="B29" s="70" t="s">
        <v>94</v>
      </c>
      <c r="C29" s="34"/>
    </row>
    <row r="30" spans="1:3" x14ac:dyDescent="0.25">
      <c r="A30" s="20"/>
      <c r="B30" s="70" t="s">
        <v>54</v>
      </c>
      <c r="C30" s="34"/>
    </row>
    <row r="31" spans="1:3" x14ac:dyDescent="0.25">
      <c r="A31" s="20"/>
      <c r="B31" s="70" t="s">
        <v>95</v>
      </c>
      <c r="C31" s="34">
        <v>18.5</v>
      </c>
    </row>
    <row r="32" spans="1:3" x14ac:dyDescent="0.25">
      <c r="A32" s="20"/>
      <c r="B32" s="42"/>
      <c r="C32" s="34"/>
    </row>
    <row r="33" spans="1:3" x14ac:dyDescent="0.25">
      <c r="A33" s="20">
        <v>41813</v>
      </c>
      <c r="B33" s="71" t="s">
        <v>96</v>
      </c>
      <c r="C33" s="34"/>
    </row>
    <row r="34" spans="1:3" x14ac:dyDescent="0.25">
      <c r="A34" s="20"/>
      <c r="B34" s="71" t="s">
        <v>94</v>
      </c>
      <c r="C34" s="34"/>
    </row>
    <row r="35" spans="1:3" x14ac:dyDescent="0.25">
      <c r="A35" s="20"/>
      <c r="B35" s="71" t="s">
        <v>54</v>
      </c>
      <c r="C35" s="34"/>
    </row>
    <row r="36" spans="1:3" x14ac:dyDescent="0.25">
      <c r="A36" s="20"/>
      <c r="B36" s="71" t="s">
        <v>95</v>
      </c>
      <c r="C36" s="34">
        <v>18.5</v>
      </c>
    </row>
    <row r="37" spans="1:3" ht="15.75" thickBot="1" x14ac:dyDescent="0.3">
      <c r="A37" s="53"/>
      <c r="B37" s="44" t="s">
        <v>19</v>
      </c>
      <c r="C37" s="41">
        <f>SUM(C29:C36)</f>
        <v>37</v>
      </c>
    </row>
    <row r="38" spans="1:3" ht="15.75" thickTop="1" x14ac:dyDescent="0.25">
      <c r="A38" s="53"/>
      <c r="B38" s="44"/>
      <c r="C38" s="54"/>
    </row>
    <row r="39" spans="1:3" x14ac:dyDescent="0.25">
      <c r="A39" s="53"/>
      <c r="B39" s="44"/>
      <c r="C39" s="55"/>
    </row>
    <row r="40" spans="1:3" ht="18.75" x14ac:dyDescent="0.3">
      <c r="A40" s="140" t="s">
        <v>85</v>
      </c>
      <c r="B40" s="150"/>
      <c r="C40" s="152"/>
    </row>
    <row r="41" spans="1:3" x14ac:dyDescent="0.25">
      <c r="A41" s="20"/>
      <c r="B41" s="42" t="s">
        <v>82</v>
      </c>
      <c r="C41" s="37">
        <v>0</v>
      </c>
    </row>
    <row r="42" spans="1:3" ht="15.75" thickBot="1" x14ac:dyDescent="0.3">
      <c r="A42" s="53"/>
      <c r="B42" s="44" t="s">
        <v>19</v>
      </c>
      <c r="C42" s="41">
        <f>SUM(C40:C41)</f>
        <v>0</v>
      </c>
    </row>
    <row r="43" spans="1:3" ht="15.75" thickTop="1" x14ac:dyDescent="0.25">
      <c r="A43" s="64"/>
      <c r="B43" s="63"/>
      <c r="C43" s="51"/>
    </row>
    <row r="44" spans="1:3" ht="18.75" x14ac:dyDescent="0.3">
      <c r="A44" s="140" t="s">
        <v>81</v>
      </c>
      <c r="B44" s="150"/>
      <c r="C44" s="151"/>
    </row>
    <row r="45" spans="1:3" x14ac:dyDescent="0.25">
      <c r="A45" s="20"/>
      <c r="B45" s="42" t="s">
        <v>82</v>
      </c>
      <c r="C45" s="37">
        <v>0</v>
      </c>
    </row>
    <row r="46" spans="1:3" ht="15.75" thickBot="1" x14ac:dyDescent="0.3">
      <c r="A46" s="23"/>
      <c r="B46" s="44" t="s">
        <v>19</v>
      </c>
      <c r="C46" s="41">
        <f>SUM(C44:C45)</f>
        <v>0</v>
      </c>
    </row>
    <row r="47" spans="1:3" ht="15.75" thickTop="1" x14ac:dyDescent="0.25">
      <c r="A47" s="53"/>
      <c r="B47" s="44"/>
      <c r="C47" s="54"/>
    </row>
    <row r="48" spans="1:3" x14ac:dyDescent="0.25">
      <c r="A48" s="52"/>
      <c r="B48" s="44"/>
      <c r="C48" s="55"/>
    </row>
    <row r="49" spans="1:3" ht="18.75" x14ac:dyDescent="0.3">
      <c r="A49" s="140" t="s">
        <v>56</v>
      </c>
      <c r="B49" s="141"/>
      <c r="C49" s="142"/>
    </row>
    <row r="50" spans="1:3" ht="30" x14ac:dyDescent="0.25">
      <c r="A50" s="20">
        <v>41658</v>
      </c>
      <c r="B50" s="42" t="s">
        <v>68</v>
      </c>
      <c r="C50" s="37"/>
    </row>
    <row r="51" spans="1:3" x14ac:dyDescent="0.25">
      <c r="A51" s="22"/>
      <c r="B51" s="17" t="s">
        <v>45</v>
      </c>
      <c r="C51" s="38"/>
    </row>
    <row r="52" spans="1:3" x14ac:dyDescent="0.25">
      <c r="A52" s="20"/>
      <c r="B52" s="17" t="s">
        <v>46</v>
      </c>
      <c r="C52" s="37"/>
    </row>
    <row r="53" spans="1:3" x14ac:dyDescent="0.25">
      <c r="A53" s="21"/>
      <c r="B53" s="17" t="s">
        <v>47</v>
      </c>
      <c r="C53" s="38">
        <v>25.9</v>
      </c>
    </row>
    <row r="54" spans="1:3" x14ac:dyDescent="0.25">
      <c r="A54" s="20"/>
      <c r="B54" s="42" t="s">
        <v>48</v>
      </c>
      <c r="C54" s="38">
        <v>240</v>
      </c>
    </row>
    <row r="55" spans="1:3" x14ac:dyDescent="0.25">
      <c r="A55" s="20"/>
      <c r="B55" s="43"/>
      <c r="C55" s="37"/>
    </row>
    <row r="56" spans="1:3" ht="30" x14ac:dyDescent="0.25">
      <c r="A56" s="20">
        <v>41682</v>
      </c>
      <c r="B56" s="43" t="s">
        <v>69</v>
      </c>
      <c r="C56" s="37"/>
    </row>
    <row r="57" spans="1:3" x14ac:dyDescent="0.25">
      <c r="A57" s="21"/>
      <c r="B57" s="43" t="s">
        <v>49</v>
      </c>
      <c r="C57" s="37"/>
    </row>
    <row r="58" spans="1:3" x14ac:dyDescent="0.25">
      <c r="A58" s="21"/>
      <c r="B58" s="43" t="s">
        <v>50</v>
      </c>
      <c r="C58" s="37"/>
    </row>
    <row r="59" spans="1:3" x14ac:dyDescent="0.25">
      <c r="A59" s="21"/>
      <c r="B59" s="43" t="s">
        <v>51</v>
      </c>
      <c r="C59" s="37">
        <v>58.1</v>
      </c>
    </row>
    <row r="60" spans="1:3" x14ac:dyDescent="0.25">
      <c r="A60" s="22"/>
      <c r="B60" s="42"/>
      <c r="C60" s="38"/>
    </row>
    <row r="61" spans="1:3" ht="30" x14ac:dyDescent="0.25">
      <c r="A61" s="22">
        <v>41700</v>
      </c>
      <c r="B61" s="42" t="s">
        <v>70</v>
      </c>
      <c r="C61" s="35"/>
    </row>
    <row r="62" spans="1:3" x14ac:dyDescent="0.25">
      <c r="A62" s="22"/>
      <c r="B62" s="43" t="s">
        <v>52</v>
      </c>
      <c r="C62" s="37">
        <v>82.25</v>
      </c>
    </row>
    <row r="63" spans="1:3" x14ac:dyDescent="0.25">
      <c r="A63" s="22"/>
      <c r="B63" s="43"/>
      <c r="C63" s="37"/>
    </row>
    <row r="64" spans="1:3" x14ac:dyDescent="0.25">
      <c r="A64" s="22">
        <v>41705</v>
      </c>
      <c r="B64" s="43" t="s">
        <v>71</v>
      </c>
      <c r="C64" s="37"/>
    </row>
    <row r="65" spans="1:3" x14ac:dyDescent="0.25">
      <c r="A65" s="21"/>
      <c r="B65" s="17" t="s">
        <v>53</v>
      </c>
      <c r="C65" s="37"/>
    </row>
    <row r="66" spans="1:3" x14ac:dyDescent="0.25">
      <c r="A66" s="21"/>
      <c r="B66" s="17" t="s">
        <v>54</v>
      </c>
      <c r="C66" s="35"/>
    </row>
    <row r="67" spans="1:3" x14ac:dyDescent="0.25">
      <c r="A67" s="21"/>
      <c r="B67" s="17" t="s">
        <v>55</v>
      </c>
      <c r="C67" s="37">
        <v>19</v>
      </c>
    </row>
    <row r="68" spans="1:3" ht="15.75" thickBot="1" x14ac:dyDescent="0.3">
      <c r="A68" s="23"/>
      <c r="B68" s="44" t="s">
        <v>19</v>
      </c>
      <c r="C68" s="41">
        <f>SUM(C49:C67)</f>
        <v>425.25</v>
      </c>
    </row>
    <row r="69" spans="1:3" ht="15.75" thickTop="1" x14ac:dyDescent="0.25"/>
  </sheetData>
  <protectedRanges>
    <protectedRange sqref="B68:C68 A65:A68 A44:C44 A46:C49 A42:C42 A37:C40 A24:C27 A22:C22 A18:C18 A20:C20 A14:C14 A16:C16 A12:C12 A5:C5" name="Range1"/>
    <protectedRange sqref="B50:B67 B45 B41 B28:B36 B23 B19 B15 B6:B7" name="Range1_2"/>
    <protectedRange sqref="A50:A64 A45 A41 A28:A36 A23 A19 A15 A6:A11" name="Range1_3"/>
    <protectedRange sqref="C50:C51 C53:C57 C59:C60 C67 C62:C65 C45 C41 C28:C36 C23 C19 C15 C6:C11" name="Range1_4"/>
    <protectedRange sqref="B10:B11" name="Range1_1"/>
    <protectedRange sqref="B8:B9" name="Range1_5"/>
  </protectedRanges>
  <mergeCells count="11">
    <mergeCell ref="A49:C49"/>
    <mergeCell ref="A1:C1"/>
    <mergeCell ref="A2:A4"/>
    <mergeCell ref="B2:B4"/>
    <mergeCell ref="A44:C44"/>
    <mergeCell ref="A40:C40"/>
    <mergeCell ref="A27:C27"/>
    <mergeCell ref="A22:C22"/>
    <mergeCell ref="A18:C18"/>
    <mergeCell ref="A14:C14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costs</vt:lpstr>
      <vt:lpstr>Mileage</vt:lpstr>
      <vt:lpstr>Expenses</vt:lpstr>
    </vt:vector>
  </TitlesOfParts>
  <Company>Cambridgeshire Police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Lynsey Brown</dc:creator>
  <cp:lastModifiedBy>Lynsey Brown</cp:lastModifiedBy>
  <dcterms:created xsi:type="dcterms:W3CDTF">2014-03-19T10:19:50Z</dcterms:created>
  <dcterms:modified xsi:type="dcterms:W3CDTF">2014-11-26T15:34:51Z</dcterms:modified>
</cp:coreProperties>
</file>